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F60AAAF4-995D-4F0D-8030-432EB42A7345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definedNames>
    <definedName name="_xlnm.Print_Area" localSheetId="0">EAI_FF!$A$1:$H$33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E24" i="1" s="1"/>
  <c r="G18" i="1"/>
  <c r="F18" i="1"/>
  <c r="D18" i="1"/>
  <c r="C18" i="1"/>
  <c r="G8" i="1"/>
  <c r="G26" i="1" s="1"/>
  <c r="F8" i="1"/>
  <c r="D8" i="1"/>
  <c r="C8" i="1"/>
  <c r="H18" i="1" l="1"/>
  <c r="H24" i="1"/>
  <c r="E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<sst xmlns="http://schemas.openxmlformats.org/spreadsheetml/2006/main" count="36" uniqueCount="32">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</sst>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5"/>
  <sheetViews>
    <sheetView tabSelected="1" zoomScaleNormal="100" workbookViewId="0">
      <selection activeCell="E29" sqref="E2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3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30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31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157888967.29000002</v>
      </c>
      <c r="D18" s="18">
        <f>SUM(D19:D22)</f>
        <v>0</v>
      </c>
      <c r="E18" s="21">
        <f>C18+D18</f>
        <v>157888967.29000002</v>
      </c>
      <c r="F18" s="18">
        <f>SUM(F19:F22)</f>
        <v>59158182.000000007</v>
      </c>
      <c r="G18" s="21">
        <f>SUM(G19:G22)</f>
        <v>59158182.000000007</v>
      </c>
      <c r="H18" s="5">
        <f>G18-C18</f>
        <v>-98730785.290000021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157888967.29000002</v>
      </c>
      <c r="D21" s="19">
        <v>0</v>
      </c>
      <c r="E21" s="23">
        <f>C21+D21</f>
        <v>157888967.29000002</v>
      </c>
      <c r="F21" s="19">
        <v>59158182.000000007</v>
      </c>
      <c r="G21" s="22">
        <v>59158182.000000007</v>
      </c>
      <c r="H21" s="7">
        <f>G21-C21</f>
        <v>-98730785.290000021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6309913.2708694218</v>
      </c>
      <c r="D24" s="18">
        <f>SUM(D25)</f>
        <v>0</v>
      </c>
      <c r="E24" s="21">
        <f>C24+D24</f>
        <v>6309913.2708694218</v>
      </c>
      <c r="F24" s="18">
        <f>SUM(F25)</f>
        <v>6335514.6899999995</v>
      </c>
      <c r="G24" s="21">
        <f>SUM(G25)</f>
        <v>6335514.6899999995</v>
      </c>
      <c r="H24" s="5">
        <f>G24-C24</f>
        <v>25601.419130577706</v>
      </c>
    </row>
    <row r="25" spans="2:8" ht="12.75" thickBot="1" x14ac:dyDescent="0.25">
      <c r="B25" s="9" t="s">
        <v>23</v>
      </c>
      <c r="C25" s="22">
        <v>6309913.2708694218</v>
      </c>
      <c r="D25" s="19">
        <v>0</v>
      </c>
      <c r="E25" s="23">
        <f>C25+D25</f>
        <v>6309913.2708694218</v>
      </c>
      <c r="F25" s="19">
        <v>6335514.6899999995</v>
      </c>
      <c r="G25" s="22">
        <v>6335514.6899999995</v>
      </c>
      <c r="H25" s="7">
        <f>G25-C25</f>
        <v>25601.419130577706</v>
      </c>
    </row>
    <row r="26" spans="2:8" ht="12.75" thickBot="1" x14ac:dyDescent="0.25">
      <c r="B26" s="16" t="s">
        <v>24</v>
      </c>
      <c r="C26" s="15">
        <f>SUM(C24,C18,C8)</f>
        <v>164198880.56086946</v>
      </c>
      <c r="D26" s="26">
        <f>SUM(D24,D18,D8)</f>
        <v>0</v>
      </c>
      <c r="E26" s="15">
        <f>SUM(D26,C26)</f>
        <v>164198880.56086946</v>
      </c>
      <c r="F26" s="26">
        <f>SUM(F24,F18,F8)</f>
        <v>65493696.690000005</v>
      </c>
      <c r="G26" s="15">
        <f>SUM(G24,G18,G8)</f>
        <v>65493696.690000005</v>
      </c>
      <c r="H26" s="29">
        <f>SUM(G26-C26)</f>
        <v>-98705183.870869458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8" s="3" customFormat="1" x14ac:dyDescent="0.2"/>
    <row r="34" spans="2:8" s="3" customFormat="1" ht="150" customHeight="1" x14ac:dyDescent="0.2">
      <c r="B34" s="28" t="s">
        <v>29</v>
      </c>
      <c r="C34" s="28"/>
      <c r="D34" s="28"/>
      <c r="E34" s="28"/>
      <c r="F34" s="28"/>
      <c r="G34" s="28"/>
      <c r="H34" s="28"/>
    </row>
    <row r="35" spans="2:8" s="3" customFormat="1" x14ac:dyDescent="0.2"/>
    <row r="36" spans="2:8" s="3" customFormat="1" x14ac:dyDescent="0.2"/>
    <row r="37" spans="2:8" s="3" customFormat="1" x14ac:dyDescent="0.2"/>
    <row r="38" spans="2:8" s="3" customFormat="1" x14ac:dyDescent="0.2"/>
    <row r="39" spans="2:8" s="3" customFormat="1" x14ac:dyDescent="0.2"/>
    <row r="40" spans="2:8" s="3" customFormat="1" x14ac:dyDescent="0.2"/>
    <row r="41" spans="2:8" s="3" customFormat="1" x14ac:dyDescent="0.2"/>
    <row r="42" spans="2:8" s="3" customFormat="1" x14ac:dyDescent="0.2"/>
    <row r="43" spans="2:8" s="3" customFormat="1" x14ac:dyDescent="0.2"/>
    <row r="44" spans="2:8" s="3" customFormat="1" x14ac:dyDescent="0.2"/>
    <row r="45" spans="2:8" s="3" customFormat="1" x14ac:dyDescent="0.2"/>
    <row r="46" spans="2:8" s="3" customFormat="1" x14ac:dyDescent="0.2"/>
    <row r="47" spans="2:8" s="3" customFormat="1" x14ac:dyDescent="0.2"/>
    <row r="48" spans="2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</sheetData>
  <sheetProtection algorithmName="SHA-512" hashValue="BoCiC1xslATxE+q4/8WkJv0I1VMNb9Gh6eVIwQ7ivJoQcLef6v4SE9/sIIjOxOBGH7L8OF54gPdXX9BU8uD0kA==" saltValue="jf5Q0oDQta8Hll0lGkrR7w==" spinCount="100000" sheet="1" formatCells="0" formatColumns="0" formatRows="0"/>
  <mergeCells count="9">
    <mergeCell ref="B34:H34"/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2025-07-15T15:47:52Z</dcterms:modified>
</cp:coreProperties>
</file>